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oag\Desktop\43 ΔΣ\"/>
    </mc:Choice>
  </mc:AlternateContent>
  <xr:revisionPtr revIDLastSave="0" documentId="13_ncr:1_{3CBC7CE4-5BED-430A-BABA-2C7AC2A5975D}" xr6:coauthVersionLast="40" xr6:coauthVersionMax="40" xr10:uidLastSave="{00000000-0000-0000-0000-000000000000}"/>
  <bookViews>
    <workbookView xWindow="0" yWindow="0" windowWidth="21570" windowHeight="7968" activeTab="2" xr2:uid="{00000000-000D-0000-FFFF-FFFF00000000}"/>
  </bookViews>
  <sheets>
    <sheet name="ΠΡΟΣΛΗΠ" sheetId="5" r:id="rId1"/>
    <sheet name="ΔΕ2 ΓΕΝ ΚΑΤΑΤ ΜΕ" sheetId="4" r:id="rId2"/>
    <sheet name="ΑΠΟΡΡΙΠ" sheetId="6" r:id="rId3"/>
  </sheets>
  <calcPr calcId="181029" concurrentCalc="0"/>
</workbook>
</file>

<file path=xl/calcChain.xml><?xml version="1.0" encoding="utf-8"?>
<calcChain xmlns="http://schemas.openxmlformats.org/spreadsheetml/2006/main">
  <c r="H4" i="5" l="1"/>
  <c r="S4" i="5"/>
  <c r="M4" i="5"/>
  <c r="O4" i="5"/>
  <c r="Q4" i="5"/>
  <c r="U4" i="5"/>
  <c r="W4" i="5"/>
  <c r="Y4" i="5"/>
  <c r="Z4" i="5"/>
  <c r="J4" i="5"/>
  <c r="H19" i="4"/>
  <c r="J19" i="4"/>
  <c r="M19" i="4"/>
  <c r="O19" i="4"/>
  <c r="Q19" i="4"/>
  <c r="S19" i="4"/>
  <c r="U19" i="4"/>
  <c r="W19" i="4"/>
  <c r="Y19" i="4"/>
  <c r="Z19" i="4"/>
  <c r="H5" i="4"/>
  <c r="J5" i="4"/>
  <c r="M5" i="4"/>
  <c r="O5" i="4"/>
  <c r="Q5" i="4"/>
  <c r="S5" i="4"/>
  <c r="U5" i="4"/>
  <c r="W5" i="4"/>
  <c r="Y5" i="4"/>
  <c r="Z5" i="4"/>
  <c r="H6" i="4"/>
  <c r="J6" i="4"/>
  <c r="M6" i="4"/>
  <c r="O6" i="4"/>
  <c r="Q6" i="4"/>
  <c r="S6" i="4"/>
  <c r="U6" i="4"/>
  <c r="W6" i="4"/>
  <c r="Y6" i="4"/>
  <c r="Z6" i="4"/>
  <c r="H15" i="4"/>
  <c r="J15" i="4"/>
  <c r="M15" i="4"/>
  <c r="O15" i="4"/>
  <c r="Q15" i="4"/>
  <c r="S15" i="4"/>
  <c r="U15" i="4"/>
  <c r="W15" i="4"/>
  <c r="Y15" i="4"/>
  <c r="Z15" i="4"/>
  <c r="H8" i="4"/>
  <c r="J8" i="4"/>
  <c r="M8" i="4"/>
  <c r="O8" i="4"/>
  <c r="Q8" i="4"/>
  <c r="S8" i="4"/>
  <c r="U8" i="4"/>
  <c r="W8" i="4"/>
  <c r="Y8" i="4"/>
  <c r="Z8" i="4"/>
  <c r="H7" i="4"/>
  <c r="J7" i="4"/>
  <c r="M7" i="4"/>
  <c r="O7" i="4"/>
  <c r="Q7" i="4"/>
  <c r="S7" i="4"/>
  <c r="U7" i="4"/>
  <c r="W7" i="4"/>
  <c r="Y7" i="4"/>
  <c r="Z7" i="4"/>
  <c r="H17" i="4"/>
  <c r="J17" i="4"/>
  <c r="M17" i="4"/>
  <c r="O17" i="4"/>
  <c r="Q17" i="4"/>
  <c r="S17" i="4"/>
  <c r="U17" i="4"/>
  <c r="W17" i="4"/>
  <c r="Y17" i="4"/>
  <c r="Z17" i="4"/>
  <c r="H13" i="4"/>
  <c r="J13" i="4"/>
  <c r="M13" i="4"/>
  <c r="O13" i="4"/>
  <c r="Q13" i="4"/>
  <c r="S13" i="4"/>
  <c r="U13" i="4"/>
  <c r="W13" i="4"/>
  <c r="Y13" i="4"/>
  <c r="Z13" i="4"/>
  <c r="J10" i="4"/>
  <c r="S12" i="4"/>
  <c r="S9" i="4"/>
  <c r="S16" i="4"/>
  <c r="S11" i="4"/>
  <c r="S18" i="4"/>
  <c r="S4" i="4"/>
  <c r="S14" i="4"/>
  <c r="S10" i="4"/>
  <c r="Y12" i="4"/>
  <c r="Y9" i="4"/>
  <c r="Y16" i="4"/>
  <c r="Y11" i="4"/>
  <c r="Y18" i="4"/>
  <c r="Y4" i="4"/>
  <c r="Y14" i="4"/>
  <c r="Y10" i="4"/>
  <c r="W12" i="4"/>
  <c r="W9" i="4"/>
  <c r="W16" i="4"/>
  <c r="W11" i="4"/>
  <c r="W18" i="4"/>
  <c r="W4" i="4"/>
  <c r="W14" i="4"/>
  <c r="W10" i="4"/>
  <c r="J12" i="4"/>
  <c r="J9" i="4"/>
  <c r="J16" i="4"/>
  <c r="J11" i="4"/>
  <c r="J18" i="4"/>
  <c r="J4" i="4"/>
  <c r="J14" i="4"/>
  <c r="U12" i="4"/>
  <c r="U9" i="4"/>
  <c r="U16" i="4"/>
  <c r="U11" i="4"/>
  <c r="U18" i="4"/>
  <c r="U4" i="4"/>
  <c r="U14" i="4"/>
  <c r="U10" i="4"/>
  <c r="M12" i="4"/>
  <c r="M9" i="4"/>
  <c r="M16" i="4"/>
  <c r="M11" i="4"/>
  <c r="M18" i="4"/>
  <c r="M4" i="4"/>
  <c r="M14" i="4"/>
  <c r="M10" i="4"/>
  <c r="O4" i="4"/>
  <c r="O14" i="4"/>
  <c r="Q12" i="4"/>
  <c r="Q9" i="4"/>
  <c r="Q16" i="4"/>
  <c r="Q11" i="4"/>
  <c r="Q18" i="4"/>
  <c r="Q4" i="4"/>
  <c r="Q14" i="4"/>
  <c r="Q10" i="4"/>
  <c r="O10" i="4"/>
  <c r="O12" i="4"/>
  <c r="O9" i="4"/>
  <c r="O16" i="4"/>
  <c r="O11" i="4"/>
  <c r="O18" i="4"/>
  <c r="H12" i="4"/>
  <c r="Z12" i="4"/>
  <c r="H9" i="4"/>
  <c r="Z9" i="4"/>
  <c r="H16" i="4"/>
  <c r="Z16" i="4"/>
  <c r="H11" i="4"/>
  <c r="Z11" i="4"/>
  <c r="H18" i="4"/>
  <c r="Z18" i="4"/>
  <c r="H4" i="4"/>
  <c r="Z4" i="4"/>
  <c r="H14" i="4"/>
  <c r="Z14" i="4"/>
  <c r="H10" i="4"/>
  <c r="Z10" i="4"/>
</calcChain>
</file>

<file path=xl/sharedStrings.xml><?xml version="1.0" encoding="utf-8"?>
<sst xmlns="http://schemas.openxmlformats.org/spreadsheetml/2006/main" count="221" uniqueCount="106">
  <si>
    <t>ΤΥΠΙΚΑ ΠΡΟΣΟΝΤΑ</t>
  </si>
  <si>
    <t>Α/Α</t>
  </si>
  <si>
    <t>ΑΡΙΣΤΗ</t>
  </si>
  <si>
    <t>ΚΑΛΗ</t>
  </si>
  <si>
    <t>ΜΟΡΙΑ</t>
  </si>
  <si>
    <t>ΝΑΙ</t>
  </si>
  <si>
    <t>ΠΟΛΥ ΚΑΛΗ</t>
  </si>
  <si>
    <t>ΣΤΟΙΧΕΙΑ ΥΠΟΨΗΦΙΟΥ</t>
  </si>
  <si>
    <t>ΕΠΩΝΥΜΟ</t>
  </si>
  <si>
    <t>ΟΝΟΜΑ</t>
  </si>
  <si>
    <t>ΣΥΝΟΛΟ ΜΟΡΙΩΝ</t>
  </si>
  <si>
    <t>ΒΑΘΜΟΣ ΤΙΤΛΟΥ ΣΠΟΥΔΩΝ</t>
  </si>
  <si>
    <t>ΕΝΤΟΠΙΟΤΗΤΑ</t>
  </si>
  <si>
    <t>ΟΧΙ</t>
  </si>
  <si>
    <t>ΤΙΤΛΟΣ ΣΠΟΥΔΩΝ (κωδ. 026)</t>
  </si>
  <si>
    <t>ΑΔΕΙΑ ΑΣΚΗΣΗΣ ΕΠΑΓΓΕΛΜΑΤΟΣ (κωδ. 133)</t>
  </si>
  <si>
    <t>ΓΝΩΣΗ ΔΕΥΤΕΡΗΣ ΞΕΝΗΣ ΓΛΩΣΣΑΣ (κωδ. 205)</t>
  </si>
  <si>
    <t>ΓΝΩΣΗ ΤΡΙΤΗΣ ΞΕΝΗΣ ΓΛΩΣΣΑΣ (κωδ. 206)</t>
  </si>
  <si>
    <t>ΓΝΩΣΗ ΑΓΓΛΙΚΗΣ ΓΛΩΣΣΑΣ (κωδ. 207)</t>
  </si>
  <si>
    <t>ΔΙΠΛΩΜΑ Ο.Ε.Ε.Κ. Ή ΔΕΥΤΕΡΟΣ ΤΙΤΛΟΣ ΣΠΟΥΔΩΝ (κωδ. 209)</t>
  </si>
  <si>
    <t>ΓΝΩΣΗ ΧΕΙΡΙΣΜΟΥ Η/Υ (κωδ. 210)</t>
  </si>
  <si>
    <t xml:space="preserve">ΕΜΠΕΙΡΙΑ ΣΕ Β/ΘΜΙΟ Ή Γ/ΘΜΙΟ ΝΟΣΗΛΕΥΤΙΚΟ ΙΔΡΥΜΑ (έως και 24 μήνες) (κωδ. 211) </t>
  </si>
  <si>
    <t>ΕΜΠΕΙΡΙΑ ΣΤΟ ΑΝΤΙΚΕΙΜΕΝΟ (έως και 84 μήνες) (κωδ. 212)</t>
  </si>
  <si>
    <t>ΠΡΟΣΘΕΤΑ - ΜΟΡΙΟΔΟΤΟΥΜΕΝΑ ΠΡΟΣΟΝΤΑ</t>
  </si>
  <si>
    <t>ΑΡΙΘΜΟΣ ΠΡΩΤΟΚΟΛΛΟΥ ΑΙΤΗΣΗΣ</t>
  </si>
  <si>
    <t>1911/01-10-2018</t>
  </si>
  <si>
    <t>ΑΣΗΜΑΚΟΠΟΥΛΟΥ</t>
  </si>
  <si>
    <t>ΕΛΕΝΗ</t>
  </si>
  <si>
    <t>1036/27-09-2018</t>
  </si>
  <si>
    <t>ΒΑΡΔΑΚΑΣΤΑΝΗ</t>
  </si>
  <si>
    <t>ΑΝΤΩΝΙΑ</t>
  </si>
  <si>
    <t>325/24-09-2018</t>
  </si>
  <si>
    <t>ΓΙΑΝΝΑΚΟΣ</t>
  </si>
  <si>
    <t>ΙΩΑΝΝΗΣ</t>
  </si>
  <si>
    <t>1496/01-10-2018</t>
  </si>
  <si>
    <t>ΓΚΑΝΤΗΡΑΓΑ</t>
  </si>
  <si>
    <t>ΜΑΡΙΝΑ</t>
  </si>
  <si>
    <t>240/21-09-2018</t>
  </si>
  <si>
    <t>ΧΡΙΣΤΙΝΑ</t>
  </si>
  <si>
    <t>1874/01-10-2018</t>
  </si>
  <si>
    <t>798/26-09-2018</t>
  </si>
  <si>
    <t>ΚΑΠΕΤΑΝΑΚΗ</t>
  </si>
  <si>
    <t>816/27-09-2018</t>
  </si>
  <si>
    <t>ΚΕΙΟΥ</t>
  </si>
  <si>
    <t>ΛΑΜΠΡΟΣ</t>
  </si>
  <si>
    <t>1413/28-09-2018</t>
  </si>
  <si>
    <t>ΚΥΠΡΙΑΔΟΥ</t>
  </si>
  <si>
    <t>ΚΑΛΛΙΟΠΗ</t>
  </si>
  <si>
    <t>2154/01-10-2018</t>
  </si>
  <si>
    <t>ΜΑΛΕΚΑ</t>
  </si>
  <si>
    <t>ΚΩΝΣΤΑΝΤΙΝΑ</t>
  </si>
  <si>
    <t>1227/28-09-2018</t>
  </si>
  <si>
    <t>102/19-09-2018</t>
  </si>
  <si>
    <t>ΜΟΣΧΟΒΟΠΟΥΛΟΥ</t>
  </si>
  <si>
    <t>ΛΑΜΠΡΙΝΗ</t>
  </si>
  <si>
    <t>1528/01-10-2018</t>
  </si>
  <si>
    <t>ΜΩΡΑΪΤΗ</t>
  </si>
  <si>
    <t>ΑΝΔΡΟΝΙΚΗ</t>
  </si>
  <si>
    <t>984/27-09-2018</t>
  </si>
  <si>
    <t>ΝΤΕΛΙΟΡΖΙΔΟΥ</t>
  </si>
  <si>
    <t>ΜΑΡΙΑ</t>
  </si>
  <si>
    <t>61/19-09-2018</t>
  </si>
  <si>
    <t>951/27-09-2018</t>
  </si>
  <si>
    <t>ΠΑΤΡΑΛΕΞΗ</t>
  </si>
  <si>
    <t>ΠΛΑΚΟΥΔΑΣ</t>
  </si>
  <si>
    <t>ΠΑΝΑΓΙΩΤΗΣ</t>
  </si>
  <si>
    <t>1151/28-09-2018</t>
  </si>
  <si>
    <t>256/24-09-2018</t>
  </si>
  <si>
    <t>ΤΑΠΑΝΑΣ</t>
  </si>
  <si>
    <t>ΑΝΑΣΤΑΣΙΟΣ</t>
  </si>
  <si>
    <t>ΤΑΣΙΑ</t>
  </si>
  <si>
    <t>ΕΥΓΕΝΙΑ</t>
  </si>
  <si>
    <t>Παρατηρήσεις</t>
  </si>
  <si>
    <t>ΑΔΤ</t>
  </si>
  <si>
    <t>**6667</t>
  </si>
  <si>
    <t>**8978</t>
  </si>
  <si>
    <t>**6143</t>
  </si>
  <si>
    <t>**5637</t>
  </si>
  <si>
    <t>**4086</t>
  </si>
  <si>
    <t>ΓΚΕΡΤΖΑ</t>
  </si>
  <si>
    <t>**4001</t>
  </si>
  <si>
    <t>**5758</t>
  </si>
  <si>
    <t>**3727</t>
  </si>
  <si>
    <t>**5655</t>
  </si>
  <si>
    <t>**4306</t>
  </si>
  <si>
    <t>**5230</t>
  </si>
  <si>
    <t>**0118</t>
  </si>
  <si>
    <t>**8231</t>
  </si>
  <si>
    <t>ΕΚΠΡΟΘΕΣΜΗ ΑΙΤΗΣΗ</t>
  </si>
  <si>
    <t>**5812</t>
  </si>
  <si>
    <t>**0407</t>
  </si>
  <si>
    <t>**5118</t>
  </si>
  <si>
    <t>**8465</t>
  </si>
  <si>
    <t>**0133</t>
  </si>
  <si>
    <t>**4706</t>
  </si>
  <si>
    <t>**6923</t>
  </si>
  <si>
    <t>**2128</t>
  </si>
  <si>
    <t>**4469</t>
  </si>
  <si>
    <t>2436/02-10-2018</t>
  </si>
  <si>
    <t>2590/11-10-2018</t>
  </si>
  <si>
    <t>ΠΟΛΥΞΕΝΗ</t>
  </si>
  <si>
    <t>1040/27-09-2018</t>
  </si>
  <si>
    <t>533/25-09-2017</t>
  </si>
  <si>
    <r>
      <t xml:space="preserve">ΔΕ2 - ΔΕ ΒΟΗΘΟΙ ΦΑΡΜΑΚΕΙΟΥ                                                                             </t>
    </r>
    <r>
      <rPr>
        <b/>
        <u/>
        <sz val="14"/>
        <color theme="1"/>
        <rFont val="Calibri"/>
        <family val="2"/>
        <charset val="161"/>
        <scheme val="minor"/>
      </rPr>
      <t>ΠΡΟΣΩΡΙΝΟΣ ΠΙΝΑΚΑΣ ΓΕΝΙΚΗΣ ΚΑΤΑΤΑΞΗΣ ( ΜΕ ΓΕΝΙΚΗ ΕΜΠΕΙΡΙΑ)</t>
    </r>
  </si>
  <si>
    <r>
      <t xml:space="preserve">ΔΕ2 - ΔΕ ΒΟΗΘΟΙ ΦΑΡΜΑΚΕΙΟΥ                         </t>
    </r>
    <r>
      <rPr>
        <b/>
        <u/>
        <sz val="14"/>
        <color theme="1"/>
        <rFont val="Calibri"/>
        <family val="2"/>
        <charset val="161"/>
        <scheme val="minor"/>
      </rPr>
      <t xml:space="preserve">ΠΡΟΣΩΡΙΝΟΣ ΠΙΝΑΚΑΣ ΠΡΟΣΛΗΠΤΕΩΝ
</t>
    </r>
    <r>
      <rPr>
        <b/>
        <sz val="14"/>
        <color theme="1"/>
        <rFont val="Calibri"/>
        <family val="2"/>
        <charset val="161"/>
        <scheme val="minor"/>
      </rPr>
      <t>(1 ΘΕΣΗ ΜΕ ΓΕΝΙΚΗ ΕΜΠΕΙΡΙΑ)</t>
    </r>
  </si>
  <si>
    <r>
      <t xml:space="preserve">ΔΕ2 - ΔΕ ΒΟΗΘΟΙ ΦΑΡΜΑΚΕΙΟΥ                                                                           </t>
    </r>
    <r>
      <rPr>
        <b/>
        <u/>
        <sz val="14"/>
        <color theme="1"/>
        <rFont val="Calibri"/>
        <family val="2"/>
        <charset val="161"/>
        <scheme val="minor"/>
      </rPr>
      <t>ΠΡΟΣΩΡΙΝΟΣ ΠΙΝΑΚΑΣ ΑΠΟΡΡΙΠΤΕΩΝ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</si>
</sst>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/>
    </xf>
    <xf numFmtId="0" fontId="3" fillId="0" borderId="4" xfId="0" applyFont="1" applyBorder="1" applyAlignment="1" applyProtection="1">
      <alignment horizontal="left" wrapText="1"/>
      <protection hidden="1"/>
    </xf>
    <xf numFmtId="0" fontId="3" fillId="0" borderId="5" xfId="0" applyFont="1" applyBorder="1" applyAlignment="1" applyProtection="1">
      <alignment horizontal="left" wrapText="1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"/>
  <sheetViews>
    <sheetView topLeftCell="L1" workbookViewId="0">
      <selection activeCell="AF3" sqref="A1:XFD1048576"/>
    </sheetView>
  </sheetViews>
  <sheetFormatPr defaultRowHeight="14.4" x14ac:dyDescent="0.55000000000000004"/>
  <cols>
    <col min="1" max="1" width="4.41796875" style="32" bestFit="1" customWidth="1"/>
    <col min="2" max="2" width="15.41796875" style="32" bestFit="1" customWidth="1"/>
    <col min="3" max="4" width="8.83984375" style="32"/>
    <col min="5" max="5" width="20.68359375" style="32" customWidth="1"/>
    <col min="6" max="26" width="8.83984375" style="32"/>
    <col min="27" max="27" width="13.83984375" style="32" bestFit="1" customWidth="1"/>
    <col min="28" max="16384" width="8.83984375" style="32"/>
  </cols>
  <sheetData>
    <row r="1" spans="1:37" s="12" customFormat="1" ht="101.25" customHeight="1" x14ac:dyDescent="0.7">
      <c r="A1" s="5" t="s">
        <v>104</v>
      </c>
      <c r="B1" s="6"/>
      <c r="C1" s="6"/>
      <c r="D1" s="6"/>
      <c r="E1" s="6"/>
      <c r="F1" s="7"/>
      <c r="G1" s="7"/>
      <c r="H1" s="7"/>
      <c r="I1" s="8"/>
      <c r="J1" s="9"/>
      <c r="K1" s="9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1"/>
      <c r="Z1" s="7"/>
      <c r="AA1" s="10"/>
    </row>
    <row r="2" spans="1:37" s="19" customFormat="1" ht="15.6" x14ac:dyDescent="0.6">
      <c r="A2" s="13" t="s">
        <v>7</v>
      </c>
      <c r="B2" s="14"/>
      <c r="C2" s="14"/>
      <c r="D2" s="14"/>
      <c r="E2" s="14"/>
      <c r="F2" s="14" t="s">
        <v>0</v>
      </c>
      <c r="G2" s="14"/>
      <c r="H2" s="14"/>
      <c r="I2" s="15"/>
      <c r="J2" s="16"/>
      <c r="K2" s="16"/>
      <c r="L2" s="14" t="s">
        <v>23</v>
      </c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5"/>
      <c r="Z2" s="17" t="s">
        <v>10</v>
      </c>
      <c r="AA2" s="18"/>
    </row>
    <row r="3" spans="1:37" s="29" customFormat="1" ht="94.5" customHeight="1" x14ac:dyDescent="0.55000000000000004">
      <c r="A3" s="20" t="s">
        <v>1</v>
      </c>
      <c r="B3" s="20" t="s">
        <v>24</v>
      </c>
      <c r="C3" s="21" t="s">
        <v>73</v>
      </c>
      <c r="D3" s="21" t="s">
        <v>8</v>
      </c>
      <c r="E3" s="21" t="s">
        <v>9</v>
      </c>
      <c r="F3" s="22" t="s">
        <v>14</v>
      </c>
      <c r="G3" s="22" t="s">
        <v>11</v>
      </c>
      <c r="H3" s="22" t="s">
        <v>4</v>
      </c>
      <c r="I3" s="23" t="s">
        <v>15</v>
      </c>
      <c r="J3" s="24"/>
      <c r="K3" s="25" t="s">
        <v>12</v>
      </c>
      <c r="L3" s="20" t="s">
        <v>16</v>
      </c>
      <c r="M3" s="20" t="s">
        <v>4</v>
      </c>
      <c r="N3" s="20" t="s">
        <v>17</v>
      </c>
      <c r="O3" s="20" t="s">
        <v>4</v>
      </c>
      <c r="P3" s="20" t="s">
        <v>18</v>
      </c>
      <c r="Q3" s="21" t="s">
        <v>4</v>
      </c>
      <c r="R3" s="20" t="s">
        <v>19</v>
      </c>
      <c r="S3" s="20" t="s">
        <v>4</v>
      </c>
      <c r="T3" s="20" t="s">
        <v>20</v>
      </c>
      <c r="U3" s="20" t="s">
        <v>4</v>
      </c>
      <c r="V3" s="20" t="s">
        <v>21</v>
      </c>
      <c r="W3" s="20" t="s">
        <v>4</v>
      </c>
      <c r="X3" s="20" t="s">
        <v>22</v>
      </c>
      <c r="Y3" s="26" t="s">
        <v>4</v>
      </c>
      <c r="Z3" s="27"/>
      <c r="AA3" s="28" t="s">
        <v>72</v>
      </c>
    </row>
    <row r="4" spans="1:37" s="12" customFormat="1" ht="18" customHeight="1" x14ac:dyDescent="0.55000000000000004">
      <c r="A4" s="10">
        <v>1</v>
      </c>
      <c r="B4" s="20" t="s">
        <v>42</v>
      </c>
      <c r="C4" s="20" t="s">
        <v>82</v>
      </c>
      <c r="D4" s="30" t="s">
        <v>43</v>
      </c>
      <c r="E4" s="30" t="s">
        <v>44</v>
      </c>
      <c r="F4" s="7" t="s">
        <v>5</v>
      </c>
      <c r="G4" s="7">
        <v>6.95</v>
      </c>
      <c r="H4" s="7">
        <f>G4*110</f>
        <v>764.5</v>
      </c>
      <c r="I4" s="8" t="s">
        <v>5</v>
      </c>
      <c r="J4" s="9" t="str">
        <f>IF(AND(F4="ΝΑΙ",I4="ΝΑΙ"),"ΟΚ","ΑΠΟΡΡΙΠΤΕΤΑΙ")</f>
        <v>ΟΚ</v>
      </c>
      <c r="K4" s="9" t="s">
        <v>5</v>
      </c>
      <c r="L4" s="10"/>
      <c r="M4" s="10">
        <f>IF(L4="ΑΡΙΣΤΗ",70,IF(L4="ΠΟΛΥ ΚΑΛΗ",50,IF(L4="ΚΑΛΗ",30,)))</f>
        <v>0</v>
      </c>
      <c r="N4" s="10"/>
      <c r="O4" s="10">
        <f>IF(N4="ΑΡΙΣΤΗ",70,IF(N4="ΠΟΛΥ ΚΑΛΗ",50,IF(N4="ΚΑΛΗ",30,)))</f>
        <v>0</v>
      </c>
      <c r="P4" s="10"/>
      <c r="Q4" s="10">
        <f>IF(P4="ΑΡΙΣΤΗ",70,IF(P4="ΠΟΛΥ ΚΑΛΗ",50,IF(P4="ΚΑΛΗ",30,)))</f>
        <v>0</v>
      </c>
      <c r="R4" s="10"/>
      <c r="S4" s="10">
        <f>IF(R4="ΝΑΙ",150,0)</f>
        <v>0</v>
      </c>
      <c r="T4" s="10" t="s">
        <v>5</v>
      </c>
      <c r="U4" s="10">
        <f>IF(T4="ΝΑΙ",100,0)</f>
        <v>100</v>
      </c>
      <c r="V4" s="10">
        <v>24</v>
      </c>
      <c r="W4" s="10">
        <f>V4*17</f>
        <v>408</v>
      </c>
      <c r="X4" s="10">
        <v>84</v>
      </c>
      <c r="Y4" s="11">
        <f>X4*7</f>
        <v>588</v>
      </c>
      <c r="Z4" s="31">
        <f>H4+S4+M4+O4+Q4+U4+W4+Y4</f>
        <v>1860.5</v>
      </c>
      <c r="AA4" s="10"/>
      <c r="AJ4" s="12" t="s">
        <v>5</v>
      </c>
      <c r="AK4" s="12" t="s">
        <v>2</v>
      </c>
    </row>
  </sheetData>
  <sheetProtection algorithmName="SHA-512" hashValue="qcWqHrTyQETTI5FuX0S5FTbvdjnE+2g7I0xaNUXhNNXHv6x1p363lGMXOdoe29E4PiwbpglfQa+OaELR5r1AzA==" saltValue="+gAP8/8BgsGfPM6+/x1iag==" spinCount="100000" sheet="1" objects="1" scenarios="1"/>
  <mergeCells count="5">
    <mergeCell ref="A1:E1"/>
    <mergeCell ref="A2:E2"/>
    <mergeCell ref="F2:I2"/>
    <mergeCell ref="L2:Y2"/>
    <mergeCell ref="Z2:Z3"/>
  </mergeCells>
  <dataValidations count="5">
    <dataValidation type="decimal" allowBlank="1" showInputMessage="1" showErrorMessage="1" sqref="G4" xr:uid="{00000000-0002-0000-0000-000000000000}">
      <formula1>5</formula1>
      <formula2>10</formula2>
    </dataValidation>
    <dataValidation type="whole" allowBlank="1" showInputMessage="1" showErrorMessage="1" errorTitle="ΠΡΟΣΟΧΗ!" error="ΑΠΟ 1 ΕΩΣ 24 ΜΗΝΕΣ!_x000a_" sqref="V4" xr:uid="{00000000-0002-0000-0000-000001000000}">
      <formula1>1</formula1>
      <formula2>24</formula2>
    </dataValidation>
    <dataValidation type="list" allowBlank="1" showInputMessage="1" showErrorMessage="1" sqref="K4 R4 T4 I4 F4" xr:uid="{00000000-0002-0000-0000-000002000000}">
      <formula1>$AJ$4:$AJ$5</formula1>
    </dataValidation>
    <dataValidation type="list" allowBlank="1" showInputMessage="1" showErrorMessage="1" sqref="P4 N4 L4" xr:uid="{00000000-0002-0000-0000-000003000000}">
      <formula1>$AK$4:$AK$6</formula1>
    </dataValidation>
    <dataValidation type="whole" allowBlank="1" showInputMessage="1" showErrorMessage="1" errorTitle="ΠΡΟΣΟΧΗ!" error="ΑΠΟ 1 ΕΩΣ 84 ΜΗΝΕΣ" sqref="X4" xr:uid="{00000000-0002-0000-0000-000004000000}">
      <formula1>1</formula1>
      <formula2>84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19"/>
  <sheetViews>
    <sheetView workbookViewId="0">
      <pane xSplit="5" topLeftCell="S1" activePane="topRight" state="frozen"/>
      <selection pane="topRight" activeCell="D4" sqref="A1:AA19"/>
    </sheetView>
  </sheetViews>
  <sheetFormatPr defaultColWidth="9.15625" defaultRowHeight="14.4" x14ac:dyDescent="0.55000000000000004"/>
  <cols>
    <col min="1" max="1" width="4.83984375" style="1" customWidth="1"/>
    <col min="2" max="3" width="15.578125" style="1" customWidth="1"/>
    <col min="4" max="4" width="25.15625" style="1" customWidth="1"/>
    <col min="5" max="5" width="25.26171875" style="1" customWidth="1"/>
    <col min="6" max="7" width="9.68359375" style="1" customWidth="1"/>
    <col min="8" max="8" width="7.26171875" style="1" customWidth="1"/>
    <col min="9" max="9" width="16.578125" style="1" customWidth="1"/>
    <col min="10" max="10" width="15" style="1" customWidth="1"/>
    <col min="11" max="11" width="14" style="1" customWidth="1"/>
    <col min="12" max="12" width="10.68359375" style="1" customWidth="1"/>
    <col min="13" max="13" width="7.26171875" style="1" customWidth="1"/>
    <col min="14" max="14" width="10.68359375" style="1" customWidth="1"/>
    <col min="15" max="15" width="7.26171875" style="1" customWidth="1"/>
    <col min="16" max="16" width="11.41796875" style="1" bestFit="1" customWidth="1"/>
    <col min="17" max="17" width="7.26171875" style="1" customWidth="1"/>
    <col min="18" max="18" width="10.68359375" style="1" customWidth="1"/>
    <col min="19" max="19" width="7.26171875" style="1" customWidth="1"/>
    <col min="20" max="20" width="11" style="1" customWidth="1"/>
    <col min="21" max="21" width="7.26171875" style="1" customWidth="1"/>
    <col min="22" max="22" width="17.41796875" style="1" customWidth="1"/>
    <col min="23" max="23" width="7.26171875" style="1" customWidth="1"/>
    <col min="24" max="24" width="13.68359375" style="1" customWidth="1"/>
    <col min="25" max="25" width="7.83984375" style="1" customWidth="1"/>
    <col min="26" max="26" width="9.578125" style="1" customWidth="1"/>
    <col min="27" max="27" width="23.26171875" style="1" bestFit="1" customWidth="1"/>
    <col min="28" max="35" width="9.15625" style="1"/>
    <col min="36" max="37" width="9.15625" style="1" hidden="1" customWidth="1"/>
    <col min="38" max="16384" width="9.15625" style="1"/>
  </cols>
  <sheetData>
    <row r="1" spans="1:37" ht="66" customHeight="1" x14ac:dyDescent="0.7">
      <c r="A1" s="5" t="s">
        <v>103</v>
      </c>
      <c r="B1" s="6"/>
      <c r="C1" s="6"/>
      <c r="D1" s="6"/>
      <c r="E1" s="6"/>
      <c r="F1" s="7"/>
      <c r="G1" s="7"/>
      <c r="H1" s="7"/>
      <c r="I1" s="8"/>
      <c r="J1" s="9"/>
      <c r="K1" s="9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1"/>
      <c r="Z1" s="7"/>
      <c r="AA1" s="10"/>
    </row>
    <row r="2" spans="1:37" s="2" customFormat="1" ht="15.6" x14ac:dyDescent="0.6">
      <c r="A2" s="13" t="s">
        <v>7</v>
      </c>
      <c r="B2" s="14"/>
      <c r="C2" s="14"/>
      <c r="D2" s="14"/>
      <c r="E2" s="14"/>
      <c r="F2" s="14" t="s">
        <v>0</v>
      </c>
      <c r="G2" s="14"/>
      <c r="H2" s="14"/>
      <c r="I2" s="15"/>
      <c r="J2" s="16"/>
      <c r="K2" s="16"/>
      <c r="L2" s="14" t="s">
        <v>23</v>
      </c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5"/>
      <c r="Z2" s="17" t="s">
        <v>10</v>
      </c>
      <c r="AA2" s="18"/>
    </row>
    <row r="3" spans="1:37" s="3" customFormat="1" ht="94.5" customHeight="1" x14ac:dyDescent="0.55000000000000004">
      <c r="A3" s="20" t="s">
        <v>1</v>
      </c>
      <c r="B3" s="20" t="s">
        <v>24</v>
      </c>
      <c r="C3" s="21" t="s">
        <v>73</v>
      </c>
      <c r="D3" s="21" t="s">
        <v>8</v>
      </c>
      <c r="E3" s="21" t="s">
        <v>9</v>
      </c>
      <c r="F3" s="22" t="s">
        <v>14</v>
      </c>
      <c r="G3" s="22" t="s">
        <v>11</v>
      </c>
      <c r="H3" s="22" t="s">
        <v>4</v>
      </c>
      <c r="I3" s="23" t="s">
        <v>15</v>
      </c>
      <c r="J3" s="24"/>
      <c r="K3" s="25" t="s">
        <v>12</v>
      </c>
      <c r="L3" s="20" t="s">
        <v>16</v>
      </c>
      <c r="M3" s="20" t="s">
        <v>4</v>
      </c>
      <c r="N3" s="20" t="s">
        <v>17</v>
      </c>
      <c r="O3" s="20" t="s">
        <v>4</v>
      </c>
      <c r="P3" s="20" t="s">
        <v>18</v>
      </c>
      <c r="Q3" s="21" t="s">
        <v>4</v>
      </c>
      <c r="R3" s="20" t="s">
        <v>19</v>
      </c>
      <c r="S3" s="20" t="s">
        <v>4</v>
      </c>
      <c r="T3" s="20" t="s">
        <v>20</v>
      </c>
      <c r="U3" s="20" t="s">
        <v>4</v>
      </c>
      <c r="V3" s="20" t="s">
        <v>21</v>
      </c>
      <c r="W3" s="20" t="s">
        <v>4</v>
      </c>
      <c r="X3" s="20" t="s">
        <v>22</v>
      </c>
      <c r="Y3" s="26" t="s">
        <v>4</v>
      </c>
      <c r="Z3" s="27"/>
      <c r="AA3" s="28" t="s">
        <v>72</v>
      </c>
    </row>
    <row r="4" spans="1:37" ht="18" customHeight="1" x14ac:dyDescent="0.55000000000000004">
      <c r="A4" s="10">
        <v>1</v>
      </c>
      <c r="B4" s="20" t="s">
        <v>42</v>
      </c>
      <c r="C4" s="20" t="s">
        <v>82</v>
      </c>
      <c r="D4" s="30" t="s">
        <v>43</v>
      </c>
      <c r="E4" s="30" t="s">
        <v>44</v>
      </c>
      <c r="F4" s="7" t="s">
        <v>5</v>
      </c>
      <c r="G4" s="7">
        <v>6.95</v>
      </c>
      <c r="H4" s="7">
        <f t="shared" ref="H4:H19" si="0">G4*110</f>
        <v>764.5</v>
      </c>
      <c r="I4" s="8" t="s">
        <v>5</v>
      </c>
      <c r="J4" s="9" t="str">
        <f t="shared" ref="J4:J19" si="1">IF(AND(F4="ΝΑΙ",I4="ΝΑΙ"),"ΟΚ","ΑΠΟΡΡΙΠΤΕΤΑΙ")</f>
        <v>ΟΚ</v>
      </c>
      <c r="K4" s="9" t="s">
        <v>5</v>
      </c>
      <c r="L4" s="10"/>
      <c r="M4" s="10">
        <f t="shared" ref="M4:M19" si="2">IF(L4="ΑΡΙΣΤΗ",70,IF(L4="ΠΟΛΥ ΚΑΛΗ",50,IF(L4="ΚΑΛΗ",30,)))</f>
        <v>0</v>
      </c>
      <c r="N4" s="10"/>
      <c r="O4" s="10">
        <f t="shared" ref="O4:O19" si="3">IF(N4="ΑΡΙΣΤΗ",70,IF(N4="ΠΟΛΥ ΚΑΛΗ",50,IF(N4="ΚΑΛΗ",30,)))</f>
        <v>0</v>
      </c>
      <c r="P4" s="10"/>
      <c r="Q4" s="10">
        <f t="shared" ref="Q4:Q19" si="4">IF(P4="ΑΡΙΣΤΗ",70,IF(P4="ΠΟΛΥ ΚΑΛΗ",50,IF(P4="ΚΑΛΗ",30,)))</f>
        <v>0</v>
      </c>
      <c r="R4" s="10"/>
      <c r="S4" s="10">
        <f t="shared" ref="S4:S19" si="5">IF(R4="ΝΑΙ",150,0)</f>
        <v>0</v>
      </c>
      <c r="T4" s="10" t="s">
        <v>5</v>
      </c>
      <c r="U4" s="10">
        <f t="shared" ref="U4:U19" si="6">IF(T4="ΝΑΙ",100,0)</f>
        <v>100</v>
      </c>
      <c r="V4" s="10">
        <v>24</v>
      </c>
      <c r="W4" s="10">
        <f t="shared" ref="W4:W19" si="7">V4*17</f>
        <v>408</v>
      </c>
      <c r="X4" s="10">
        <v>84</v>
      </c>
      <c r="Y4" s="11">
        <f t="shared" ref="Y4:Y19" si="8">X4*7</f>
        <v>588</v>
      </c>
      <c r="Z4" s="31">
        <f t="shared" ref="Z4:Z19" si="9">H4+S4+M4+O4+Q4+U4+W4+Y4</f>
        <v>1860.5</v>
      </c>
      <c r="AA4" s="10" t="s">
        <v>12</v>
      </c>
      <c r="AJ4" s="1" t="s">
        <v>5</v>
      </c>
      <c r="AK4" s="1" t="s">
        <v>2</v>
      </c>
    </row>
    <row r="5" spans="1:37" ht="18" customHeight="1" x14ac:dyDescent="0.55000000000000004">
      <c r="A5" s="10">
        <v>2</v>
      </c>
      <c r="B5" s="20" t="s">
        <v>52</v>
      </c>
      <c r="C5" s="20" t="s">
        <v>89</v>
      </c>
      <c r="D5" s="30" t="s">
        <v>53</v>
      </c>
      <c r="E5" s="30" t="s">
        <v>54</v>
      </c>
      <c r="F5" s="7" t="s">
        <v>5</v>
      </c>
      <c r="G5" s="7">
        <v>7.5</v>
      </c>
      <c r="H5" s="7">
        <f t="shared" si="0"/>
        <v>825</v>
      </c>
      <c r="I5" s="8" t="s">
        <v>5</v>
      </c>
      <c r="J5" s="9" t="str">
        <f t="shared" si="1"/>
        <v>ΟΚ</v>
      </c>
      <c r="K5" s="9"/>
      <c r="L5" s="10" t="s">
        <v>3</v>
      </c>
      <c r="M5" s="10">
        <f t="shared" si="2"/>
        <v>30</v>
      </c>
      <c r="N5" s="10"/>
      <c r="O5" s="10">
        <f t="shared" si="3"/>
        <v>0</v>
      </c>
      <c r="P5" s="10" t="s">
        <v>3</v>
      </c>
      <c r="Q5" s="10">
        <f t="shared" si="4"/>
        <v>30</v>
      </c>
      <c r="R5" s="10"/>
      <c r="S5" s="10">
        <f t="shared" si="5"/>
        <v>0</v>
      </c>
      <c r="T5" s="10" t="s">
        <v>5</v>
      </c>
      <c r="U5" s="10">
        <f t="shared" si="6"/>
        <v>100</v>
      </c>
      <c r="V5" s="10">
        <v>5</v>
      </c>
      <c r="W5" s="10">
        <f t="shared" si="7"/>
        <v>85</v>
      </c>
      <c r="X5" s="10">
        <v>84</v>
      </c>
      <c r="Y5" s="11">
        <f t="shared" si="8"/>
        <v>588</v>
      </c>
      <c r="Z5" s="31">
        <f t="shared" si="9"/>
        <v>1658</v>
      </c>
      <c r="AA5" s="10"/>
      <c r="AJ5" s="1" t="s">
        <v>13</v>
      </c>
      <c r="AK5" s="1" t="s">
        <v>6</v>
      </c>
    </row>
    <row r="6" spans="1:37" ht="18" customHeight="1" x14ac:dyDescent="0.55000000000000004">
      <c r="A6" s="10">
        <v>3</v>
      </c>
      <c r="B6" s="20" t="s">
        <v>55</v>
      </c>
      <c r="C6" s="20" t="s">
        <v>91</v>
      </c>
      <c r="D6" s="30" t="s">
        <v>56</v>
      </c>
      <c r="E6" s="30" t="s">
        <v>57</v>
      </c>
      <c r="F6" s="7" t="s">
        <v>5</v>
      </c>
      <c r="G6" s="7">
        <v>9.9499999999999993</v>
      </c>
      <c r="H6" s="7">
        <f t="shared" si="0"/>
        <v>1094.5</v>
      </c>
      <c r="I6" s="8" t="s">
        <v>5</v>
      </c>
      <c r="J6" s="9" t="str">
        <f t="shared" si="1"/>
        <v>ΟΚ</v>
      </c>
      <c r="K6" s="9"/>
      <c r="L6" s="10"/>
      <c r="M6" s="10">
        <f t="shared" si="2"/>
        <v>0</v>
      </c>
      <c r="N6" s="10"/>
      <c r="O6" s="10">
        <f t="shared" si="3"/>
        <v>0</v>
      </c>
      <c r="P6" s="10" t="s">
        <v>6</v>
      </c>
      <c r="Q6" s="10">
        <f t="shared" si="4"/>
        <v>50</v>
      </c>
      <c r="R6" s="10" t="s">
        <v>5</v>
      </c>
      <c r="S6" s="10">
        <f t="shared" si="5"/>
        <v>150</v>
      </c>
      <c r="T6" s="10" t="s">
        <v>5</v>
      </c>
      <c r="U6" s="10">
        <f t="shared" si="6"/>
        <v>100</v>
      </c>
      <c r="V6" s="10">
        <v>8</v>
      </c>
      <c r="W6" s="10">
        <f t="shared" si="7"/>
        <v>136</v>
      </c>
      <c r="X6" s="10"/>
      <c r="Y6" s="11">
        <f t="shared" si="8"/>
        <v>0</v>
      </c>
      <c r="Z6" s="31">
        <f t="shared" si="9"/>
        <v>1530.5</v>
      </c>
      <c r="AA6" s="10"/>
      <c r="AK6" s="1" t="s">
        <v>3</v>
      </c>
    </row>
    <row r="7" spans="1:37" ht="18" customHeight="1" x14ac:dyDescent="0.55000000000000004">
      <c r="A7" s="10">
        <v>4</v>
      </c>
      <c r="B7" s="20" t="s">
        <v>101</v>
      </c>
      <c r="C7" s="20" t="s">
        <v>95</v>
      </c>
      <c r="D7" s="30" t="s">
        <v>64</v>
      </c>
      <c r="E7" s="30" t="s">
        <v>65</v>
      </c>
      <c r="F7" s="7" t="s">
        <v>5</v>
      </c>
      <c r="G7" s="7">
        <v>6.3</v>
      </c>
      <c r="H7" s="7">
        <f t="shared" si="0"/>
        <v>693</v>
      </c>
      <c r="I7" s="8" t="s">
        <v>5</v>
      </c>
      <c r="J7" s="9" t="str">
        <f t="shared" si="1"/>
        <v>ΟΚ</v>
      </c>
      <c r="K7" s="9"/>
      <c r="L7" s="10"/>
      <c r="M7" s="10">
        <f t="shared" si="2"/>
        <v>0</v>
      </c>
      <c r="N7" s="10"/>
      <c r="O7" s="10">
        <f t="shared" si="3"/>
        <v>0</v>
      </c>
      <c r="P7" s="10" t="s">
        <v>3</v>
      </c>
      <c r="Q7" s="10">
        <f t="shared" si="4"/>
        <v>30</v>
      </c>
      <c r="R7" s="10"/>
      <c r="S7" s="10">
        <f t="shared" si="5"/>
        <v>0</v>
      </c>
      <c r="T7" s="10" t="s">
        <v>5</v>
      </c>
      <c r="U7" s="10">
        <f t="shared" si="6"/>
        <v>100</v>
      </c>
      <c r="V7" s="10"/>
      <c r="W7" s="10">
        <f t="shared" si="7"/>
        <v>0</v>
      </c>
      <c r="X7" s="10">
        <v>84</v>
      </c>
      <c r="Y7" s="11">
        <f t="shared" si="8"/>
        <v>588</v>
      </c>
      <c r="Z7" s="31">
        <f t="shared" si="9"/>
        <v>1411</v>
      </c>
      <c r="AA7" s="10"/>
    </row>
    <row r="8" spans="1:37" ht="18" customHeight="1" x14ac:dyDescent="0.55000000000000004">
      <c r="A8" s="10">
        <v>5</v>
      </c>
      <c r="B8" s="20" t="s">
        <v>62</v>
      </c>
      <c r="C8" s="20" t="s">
        <v>94</v>
      </c>
      <c r="D8" s="30" t="s">
        <v>63</v>
      </c>
      <c r="E8" s="30" t="s">
        <v>38</v>
      </c>
      <c r="F8" s="7" t="s">
        <v>5</v>
      </c>
      <c r="G8" s="7">
        <v>9.5</v>
      </c>
      <c r="H8" s="7">
        <f t="shared" si="0"/>
        <v>1045</v>
      </c>
      <c r="I8" s="8" t="s">
        <v>5</v>
      </c>
      <c r="J8" s="9" t="str">
        <f t="shared" si="1"/>
        <v>ΟΚ</v>
      </c>
      <c r="K8" s="9"/>
      <c r="L8" s="10"/>
      <c r="M8" s="10">
        <f t="shared" si="2"/>
        <v>0</v>
      </c>
      <c r="N8" s="10"/>
      <c r="O8" s="10">
        <f t="shared" si="3"/>
        <v>0</v>
      </c>
      <c r="P8" s="10"/>
      <c r="Q8" s="10">
        <f t="shared" si="4"/>
        <v>0</v>
      </c>
      <c r="R8" s="10" t="s">
        <v>5</v>
      </c>
      <c r="S8" s="10">
        <f t="shared" si="5"/>
        <v>150</v>
      </c>
      <c r="T8" s="10" t="s">
        <v>5</v>
      </c>
      <c r="U8" s="10">
        <f t="shared" si="6"/>
        <v>100</v>
      </c>
      <c r="V8" s="10"/>
      <c r="W8" s="10">
        <f t="shared" si="7"/>
        <v>0</v>
      </c>
      <c r="X8" s="10">
        <v>14</v>
      </c>
      <c r="Y8" s="11">
        <f t="shared" si="8"/>
        <v>98</v>
      </c>
      <c r="Z8" s="31">
        <f t="shared" si="9"/>
        <v>1393</v>
      </c>
      <c r="AA8" s="10"/>
    </row>
    <row r="9" spans="1:37" ht="18" customHeight="1" x14ac:dyDescent="0.55000000000000004">
      <c r="A9" s="10">
        <v>6</v>
      </c>
      <c r="B9" s="20" t="s">
        <v>31</v>
      </c>
      <c r="C9" s="20" t="s">
        <v>77</v>
      </c>
      <c r="D9" s="30" t="s">
        <v>32</v>
      </c>
      <c r="E9" s="30" t="s">
        <v>33</v>
      </c>
      <c r="F9" s="7" t="s">
        <v>5</v>
      </c>
      <c r="G9" s="7">
        <v>5.67</v>
      </c>
      <c r="H9" s="7">
        <f t="shared" si="0"/>
        <v>623.70000000000005</v>
      </c>
      <c r="I9" s="8" t="s">
        <v>5</v>
      </c>
      <c r="J9" s="9" t="str">
        <f t="shared" si="1"/>
        <v>ΟΚ</v>
      </c>
      <c r="K9" s="9"/>
      <c r="L9" s="10"/>
      <c r="M9" s="10">
        <f t="shared" si="2"/>
        <v>0</v>
      </c>
      <c r="N9" s="10"/>
      <c r="O9" s="10">
        <f t="shared" si="3"/>
        <v>0</v>
      </c>
      <c r="P9" s="10"/>
      <c r="Q9" s="10">
        <f t="shared" si="4"/>
        <v>0</v>
      </c>
      <c r="R9" s="10"/>
      <c r="S9" s="10">
        <f t="shared" si="5"/>
        <v>0</v>
      </c>
      <c r="T9" s="10"/>
      <c r="U9" s="10">
        <f t="shared" si="6"/>
        <v>0</v>
      </c>
      <c r="V9" s="10">
        <v>8</v>
      </c>
      <c r="W9" s="10">
        <f t="shared" si="7"/>
        <v>136</v>
      </c>
      <c r="X9" s="10">
        <v>84</v>
      </c>
      <c r="Y9" s="11">
        <f t="shared" si="8"/>
        <v>588</v>
      </c>
      <c r="Z9" s="31">
        <f t="shared" si="9"/>
        <v>1347.7</v>
      </c>
      <c r="AA9" s="10"/>
    </row>
    <row r="10" spans="1:37" ht="18" customHeight="1" x14ac:dyDescent="0.55000000000000004">
      <c r="A10" s="10">
        <v>7</v>
      </c>
      <c r="B10" s="20" t="s">
        <v>25</v>
      </c>
      <c r="C10" s="20" t="s">
        <v>75</v>
      </c>
      <c r="D10" s="30" t="s">
        <v>26</v>
      </c>
      <c r="E10" s="30" t="s">
        <v>27</v>
      </c>
      <c r="F10" s="7" t="s">
        <v>5</v>
      </c>
      <c r="G10" s="7">
        <v>10</v>
      </c>
      <c r="H10" s="7">
        <f t="shared" si="0"/>
        <v>1100</v>
      </c>
      <c r="I10" s="8" t="s">
        <v>5</v>
      </c>
      <c r="J10" s="9" t="str">
        <f t="shared" si="1"/>
        <v>ΟΚ</v>
      </c>
      <c r="K10" s="9"/>
      <c r="L10" s="10"/>
      <c r="M10" s="10">
        <f t="shared" si="2"/>
        <v>0</v>
      </c>
      <c r="N10" s="10"/>
      <c r="O10" s="10">
        <f t="shared" si="3"/>
        <v>0</v>
      </c>
      <c r="P10" s="10"/>
      <c r="Q10" s="10">
        <f t="shared" si="4"/>
        <v>0</v>
      </c>
      <c r="R10" s="10" t="s">
        <v>5</v>
      </c>
      <c r="S10" s="10">
        <f t="shared" si="5"/>
        <v>150</v>
      </c>
      <c r="T10" s="10"/>
      <c r="U10" s="10">
        <f t="shared" si="6"/>
        <v>0</v>
      </c>
      <c r="V10" s="10"/>
      <c r="W10" s="10">
        <f t="shared" si="7"/>
        <v>0</v>
      </c>
      <c r="X10" s="10"/>
      <c r="Y10" s="11">
        <f t="shared" si="8"/>
        <v>0</v>
      </c>
      <c r="Z10" s="31">
        <f t="shared" si="9"/>
        <v>1250</v>
      </c>
      <c r="AA10" s="10"/>
    </row>
    <row r="11" spans="1:37" ht="18" customHeight="1" x14ac:dyDescent="0.55000000000000004">
      <c r="A11" s="10">
        <v>8</v>
      </c>
      <c r="B11" s="20" t="s">
        <v>37</v>
      </c>
      <c r="C11" s="20" t="s">
        <v>80</v>
      </c>
      <c r="D11" s="30" t="s">
        <v>79</v>
      </c>
      <c r="E11" s="30" t="s">
        <v>38</v>
      </c>
      <c r="F11" s="7" t="s">
        <v>5</v>
      </c>
      <c r="G11" s="7">
        <v>6.5</v>
      </c>
      <c r="H11" s="7">
        <f t="shared" si="0"/>
        <v>715</v>
      </c>
      <c r="I11" s="8" t="s">
        <v>5</v>
      </c>
      <c r="J11" s="9" t="str">
        <f t="shared" si="1"/>
        <v>ΟΚ</v>
      </c>
      <c r="K11" s="9"/>
      <c r="L11" s="10"/>
      <c r="M11" s="10">
        <f t="shared" si="2"/>
        <v>0</v>
      </c>
      <c r="N11" s="10"/>
      <c r="O11" s="10">
        <f t="shared" si="3"/>
        <v>0</v>
      </c>
      <c r="P11" s="10" t="s">
        <v>3</v>
      </c>
      <c r="Q11" s="10">
        <f t="shared" si="4"/>
        <v>30</v>
      </c>
      <c r="R11" s="10" t="s">
        <v>5</v>
      </c>
      <c r="S11" s="10">
        <f t="shared" si="5"/>
        <v>150</v>
      </c>
      <c r="T11" s="10" t="s">
        <v>5</v>
      </c>
      <c r="U11" s="10">
        <f t="shared" si="6"/>
        <v>100</v>
      </c>
      <c r="V11" s="10">
        <v>15</v>
      </c>
      <c r="W11" s="10">
        <f t="shared" si="7"/>
        <v>255</v>
      </c>
      <c r="X11" s="10"/>
      <c r="Y11" s="11">
        <f t="shared" si="8"/>
        <v>0</v>
      </c>
      <c r="Z11" s="31">
        <f t="shared" si="9"/>
        <v>1250</v>
      </c>
      <c r="AA11" s="10"/>
    </row>
    <row r="12" spans="1:37" ht="18" customHeight="1" x14ac:dyDescent="0.55000000000000004">
      <c r="A12" s="10">
        <v>9</v>
      </c>
      <c r="B12" s="20" t="s">
        <v>28</v>
      </c>
      <c r="C12" s="20" t="s">
        <v>76</v>
      </c>
      <c r="D12" s="30" t="s">
        <v>29</v>
      </c>
      <c r="E12" s="30" t="s">
        <v>30</v>
      </c>
      <c r="F12" s="7" t="s">
        <v>5</v>
      </c>
      <c r="G12" s="7">
        <v>6</v>
      </c>
      <c r="H12" s="7">
        <f t="shared" si="0"/>
        <v>660</v>
      </c>
      <c r="I12" s="8" t="s">
        <v>5</v>
      </c>
      <c r="J12" s="9" t="str">
        <f t="shared" si="1"/>
        <v>ΟΚ</v>
      </c>
      <c r="K12" s="9"/>
      <c r="L12" s="10"/>
      <c r="M12" s="10">
        <f t="shared" si="2"/>
        <v>0</v>
      </c>
      <c r="N12" s="10"/>
      <c r="O12" s="10">
        <f t="shared" si="3"/>
        <v>0</v>
      </c>
      <c r="P12" s="10"/>
      <c r="Q12" s="10">
        <f t="shared" si="4"/>
        <v>0</v>
      </c>
      <c r="R12" s="10"/>
      <c r="S12" s="10">
        <f t="shared" si="5"/>
        <v>0</v>
      </c>
      <c r="T12" s="10"/>
      <c r="U12" s="10">
        <f t="shared" si="6"/>
        <v>0</v>
      </c>
      <c r="V12" s="10"/>
      <c r="W12" s="10">
        <f t="shared" si="7"/>
        <v>0</v>
      </c>
      <c r="X12" s="10">
        <v>84</v>
      </c>
      <c r="Y12" s="11">
        <f t="shared" si="8"/>
        <v>588</v>
      </c>
      <c r="Z12" s="31">
        <f t="shared" si="9"/>
        <v>1248</v>
      </c>
      <c r="AA12" s="10"/>
    </row>
    <row r="13" spans="1:37" ht="18" customHeight="1" x14ac:dyDescent="0.55000000000000004">
      <c r="A13" s="10">
        <v>10</v>
      </c>
      <c r="B13" s="20" t="s">
        <v>102</v>
      </c>
      <c r="C13" s="20" t="s">
        <v>97</v>
      </c>
      <c r="D13" s="30" t="s">
        <v>70</v>
      </c>
      <c r="E13" s="30" t="s">
        <v>71</v>
      </c>
      <c r="F13" s="7" t="s">
        <v>5</v>
      </c>
      <c r="G13" s="7">
        <v>8.5</v>
      </c>
      <c r="H13" s="7">
        <f t="shared" si="0"/>
        <v>935</v>
      </c>
      <c r="I13" s="8" t="s">
        <v>5</v>
      </c>
      <c r="J13" s="9" t="str">
        <f t="shared" si="1"/>
        <v>ΟΚ</v>
      </c>
      <c r="K13" s="9"/>
      <c r="L13" s="10"/>
      <c r="M13" s="10">
        <f t="shared" si="2"/>
        <v>0</v>
      </c>
      <c r="N13" s="10"/>
      <c r="O13" s="10">
        <f t="shared" si="3"/>
        <v>0</v>
      </c>
      <c r="P13" s="10" t="s">
        <v>3</v>
      </c>
      <c r="Q13" s="10">
        <f t="shared" si="4"/>
        <v>30</v>
      </c>
      <c r="R13" s="10"/>
      <c r="S13" s="10">
        <f t="shared" si="5"/>
        <v>0</v>
      </c>
      <c r="T13" s="10" t="s">
        <v>5</v>
      </c>
      <c r="U13" s="10">
        <f t="shared" si="6"/>
        <v>100</v>
      </c>
      <c r="V13" s="10"/>
      <c r="W13" s="10">
        <f t="shared" si="7"/>
        <v>0</v>
      </c>
      <c r="X13" s="10">
        <v>15</v>
      </c>
      <c r="Y13" s="11">
        <f t="shared" si="8"/>
        <v>105</v>
      </c>
      <c r="Z13" s="31">
        <f t="shared" si="9"/>
        <v>1170</v>
      </c>
      <c r="AA13" s="10"/>
    </row>
    <row r="14" spans="1:37" ht="18" customHeight="1" x14ac:dyDescent="0.55000000000000004">
      <c r="A14" s="10">
        <v>11</v>
      </c>
      <c r="B14" s="20" t="s">
        <v>45</v>
      </c>
      <c r="C14" s="20" t="s">
        <v>84</v>
      </c>
      <c r="D14" s="30" t="s">
        <v>46</v>
      </c>
      <c r="E14" s="30" t="s">
        <v>47</v>
      </c>
      <c r="F14" s="7" t="s">
        <v>5</v>
      </c>
      <c r="G14" s="7">
        <v>6.5</v>
      </c>
      <c r="H14" s="7">
        <f t="shared" si="0"/>
        <v>715</v>
      </c>
      <c r="I14" s="8" t="s">
        <v>5</v>
      </c>
      <c r="J14" s="9" t="str">
        <f t="shared" si="1"/>
        <v>ΟΚ</v>
      </c>
      <c r="K14" s="9"/>
      <c r="L14" s="10"/>
      <c r="M14" s="10">
        <f t="shared" si="2"/>
        <v>0</v>
      </c>
      <c r="N14" s="10"/>
      <c r="O14" s="10">
        <f t="shared" si="3"/>
        <v>0</v>
      </c>
      <c r="P14" s="10" t="s">
        <v>3</v>
      </c>
      <c r="Q14" s="10">
        <f t="shared" si="4"/>
        <v>30</v>
      </c>
      <c r="R14" s="10" t="s">
        <v>5</v>
      </c>
      <c r="S14" s="10">
        <f t="shared" si="5"/>
        <v>150</v>
      </c>
      <c r="T14" s="10" t="s">
        <v>5</v>
      </c>
      <c r="U14" s="10">
        <f t="shared" si="6"/>
        <v>100</v>
      </c>
      <c r="V14" s="10"/>
      <c r="W14" s="10">
        <f t="shared" si="7"/>
        <v>0</v>
      </c>
      <c r="X14" s="10">
        <v>15</v>
      </c>
      <c r="Y14" s="11">
        <f t="shared" si="8"/>
        <v>105</v>
      </c>
      <c r="Z14" s="31">
        <f t="shared" si="9"/>
        <v>1100</v>
      </c>
      <c r="AA14" s="10"/>
    </row>
    <row r="15" spans="1:37" x14ac:dyDescent="0.55000000000000004">
      <c r="A15" s="10">
        <v>12</v>
      </c>
      <c r="B15" s="33" t="s">
        <v>58</v>
      </c>
      <c r="C15" s="20" t="s">
        <v>92</v>
      </c>
      <c r="D15" s="30" t="s">
        <v>59</v>
      </c>
      <c r="E15" s="30" t="s">
        <v>60</v>
      </c>
      <c r="F15" s="7" t="s">
        <v>5</v>
      </c>
      <c r="G15" s="7">
        <v>7</v>
      </c>
      <c r="H15" s="7">
        <f t="shared" si="0"/>
        <v>770</v>
      </c>
      <c r="I15" s="8" t="s">
        <v>5</v>
      </c>
      <c r="J15" s="9" t="str">
        <f t="shared" si="1"/>
        <v>ΟΚ</v>
      </c>
      <c r="K15" s="9"/>
      <c r="L15" s="10"/>
      <c r="M15" s="10">
        <f t="shared" si="2"/>
        <v>0</v>
      </c>
      <c r="N15" s="10"/>
      <c r="O15" s="10">
        <f t="shared" si="3"/>
        <v>0</v>
      </c>
      <c r="P15" s="10" t="s">
        <v>6</v>
      </c>
      <c r="Q15" s="10">
        <f t="shared" si="4"/>
        <v>50</v>
      </c>
      <c r="R15" s="10" t="s">
        <v>5</v>
      </c>
      <c r="S15" s="10">
        <f t="shared" si="5"/>
        <v>150</v>
      </c>
      <c r="T15" s="10" t="s">
        <v>5</v>
      </c>
      <c r="U15" s="10">
        <f t="shared" si="6"/>
        <v>100</v>
      </c>
      <c r="V15" s="10"/>
      <c r="W15" s="10">
        <f t="shared" si="7"/>
        <v>0</v>
      </c>
      <c r="X15" s="10"/>
      <c r="Y15" s="11">
        <f t="shared" si="8"/>
        <v>0</v>
      </c>
      <c r="Z15" s="31">
        <f t="shared" si="9"/>
        <v>1070</v>
      </c>
      <c r="AA15" s="10"/>
    </row>
    <row r="16" spans="1:37" ht="18" customHeight="1" x14ac:dyDescent="0.55000000000000004">
      <c r="A16" s="10">
        <v>13</v>
      </c>
      <c r="B16" s="20" t="s">
        <v>34</v>
      </c>
      <c r="C16" s="20" t="s">
        <v>78</v>
      </c>
      <c r="D16" s="30" t="s">
        <v>35</v>
      </c>
      <c r="E16" s="30" t="s">
        <v>36</v>
      </c>
      <c r="F16" s="7" t="s">
        <v>5</v>
      </c>
      <c r="G16" s="7">
        <v>6</v>
      </c>
      <c r="H16" s="7">
        <f t="shared" si="0"/>
        <v>660</v>
      </c>
      <c r="I16" s="8" t="s">
        <v>5</v>
      </c>
      <c r="J16" s="9" t="str">
        <f t="shared" si="1"/>
        <v>ΟΚ</v>
      </c>
      <c r="K16" s="9"/>
      <c r="L16" s="10"/>
      <c r="M16" s="10">
        <f t="shared" si="2"/>
        <v>0</v>
      </c>
      <c r="N16" s="10"/>
      <c r="O16" s="10">
        <f t="shared" si="3"/>
        <v>0</v>
      </c>
      <c r="P16" s="10" t="s">
        <v>3</v>
      </c>
      <c r="Q16" s="10">
        <f t="shared" si="4"/>
        <v>30</v>
      </c>
      <c r="R16" s="10"/>
      <c r="S16" s="10">
        <f t="shared" si="5"/>
        <v>0</v>
      </c>
      <c r="T16" s="10" t="s">
        <v>5</v>
      </c>
      <c r="U16" s="10">
        <f t="shared" si="6"/>
        <v>100</v>
      </c>
      <c r="V16" s="10"/>
      <c r="W16" s="10">
        <f t="shared" si="7"/>
        <v>0</v>
      </c>
      <c r="X16" s="10">
        <v>32</v>
      </c>
      <c r="Y16" s="11">
        <f t="shared" si="8"/>
        <v>224</v>
      </c>
      <c r="Z16" s="31">
        <f t="shared" si="9"/>
        <v>1014</v>
      </c>
      <c r="AA16" s="10"/>
    </row>
    <row r="17" spans="1:27" ht="18" customHeight="1" x14ac:dyDescent="0.55000000000000004">
      <c r="A17" s="10">
        <v>14</v>
      </c>
      <c r="B17" s="20" t="s">
        <v>67</v>
      </c>
      <c r="C17" s="20" t="s">
        <v>96</v>
      </c>
      <c r="D17" s="30" t="s">
        <v>68</v>
      </c>
      <c r="E17" s="30" t="s">
        <v>69</v>
      </c>
      <c r="F17" s="7" t="s">
        <v>5</v>
      </c>
      <c r="G17" s="7">
        <v>8.25</v>
      </c>
      <c r="H17" s="7">
        <f t="shared" si="0"/>
        <v>907.5</v>
      </c>
      <c r="I17" s="8" t="s">
        <v>5</v>
      </c>
      <c r="J17" s="9" t="str">
        <f t="shared" si="1"/>
        <v>ΟΚ</v>
      </c>
      <c r="K17" s="9"/>
      <c r="L17" s="10"/>
      <c r="M17" s="10">
        <f t="shared" si="2"/>
        <v>0</v>
      </c>
      <c r="N17" s="10"/>
      <c r="O17" s="10">
        <f t="shared" si="3"/>
        <v>0</v>
      </c>
      <c r="P17" s="10"/>
      <c r="Q17" s="10">
        <f t="shared" si="4"/>
        <v>0</v>
      </c>
      <c r="R17" s="10"/>
      <c r="S17" s="10">
        <f t="shared" si="5"/>
        <v>0</v>
      </c>
      <c r="T17" s="10" t="s">
        <v>5</v>
      </c>
      <c r="U17" s="10">
        <f t="shared" si="6"/>
        <v>100</v>
      </c>
      <c r="V17" s="10"/>
      <c r="W17" s="10">
        <f t="shared" si="7"/>
        <v>0</v>
      </c>
      <c r="X17" s="10"/>
      <c r="Y17" s="11">
        <f t="shared" si="8"/>
        <v>0</v>
      </c>
      <c r="Z17" s="31">
        <f t="shared" si="9"/>
        <v>1007.5</v>
      </c>
      <c r="AA17" s="10"/>
    </row>
    <row r="18" spans="1:27" ht="18" customHeight="1" x14ac:dyDescent="0.55000000000000004">
      <c r="A18" s="10">
        <v>15</v>
      </c>
      <c r="B18" s="20" t="s">
        <v>40</v>
      </c>
      <c r="C18" s="20" t="s">
        <v>83</v>
      </c>
      <c r="D18" s="30" t="s">
        <v>41</v>
      </c>
      <c r="E18" s="30" t="s">
        <v>100</v>
      </c>
      <c r="F18" s="7" t="s">
        <v>5</v>
      </c>
      <c r="G18" s="7">
        <v>6.5</v>
      </c>
      <c r="H18" s="7">
        <f t="shared" si="0"/>
        <v>715</v>
      </c>
      <c r="I18" s="8" t="s">
        <v>5</v>
      </c>
      <c r="J18" s="9" t="str">
        <f t="shared" si="1"/>
        <v>ΟΚ</v>
      </c>
      <c r="K18" s="9"/>
      <c r="L18" s="10"/>
      <c r="M18" s="10">
        <f t="shared" si="2"/>
        <v>0</v>
      </c>
      <c r="N18" s="10"/>
      <c r="O18" s="10">
        <f t="shared" si="3"/>
        <v>0</v>
      </c>
      <c r="P18" s="10" t="s">
        <v>3</v>
      </c>
      <c r="Q18" s="10">
        <f t="shared" si="4"/>
        <v>30</v>
      </c>
      <c r="R18" s="10" t="s">
        <v>5</v>
      </c>
      <c r="S18" s="10">
        <f t="shared" si="5"/>
        <v>150</v>
      </c>
      <c r="T18" s="10" t="s">
        <v>5</v>
      </c>
      <c r="U18" s="10">
        <f t="shared" si="6"/>
        <v>100</v>
      </c>
      <c r="V18" s="10"/>
      <c r="W18" s="10">
        <f t="shared" si="7"/>
        <v>0</v>
      </c>
      <c r="X18" s="10"/>
      <c r="Y18" s="11">
        <f t="shared" si="8"/>
        <v>0</v>
      </c>
      <c r="Z18" s="31">
        <f t="shared" si="9"/>
        <v>995</v>
      </c>
      <c r="AA18" s="10"/>
    </row>
    <row r="19" spans="1:27" ht="18" customHeight="1" x14ac:dyDescent="0.55000000000000004">
      <c r="A19" s="10">
        <v>16</v>
      </c>
      <c r="B19" s="20" t="s">
        <v>48</v>
      </c>
      <c r="C19" s="20" t="s">
        <v>85</v>
      </c>
      <c r="D19" s="30" t="s">
        <v>49</v>
      </c>
      <c r="E19" s="30" t="s">
        <v>50</v>
      </c>
      <c r="F19" s="7" t="s">
        <v>5</v>
      </c>
      <c r="G19" s="7">
        <v>7.42</v>
      </c>
      <c r="H19" s="7">
        <f t="shared" si="0"/>
        <v>816.2</v>
      </c>
      <c r="I19" s="8" t="s">
        <v>5</v>
      </c>
      <c r="J19" s="9" t="str">
        <f t="shared" si="1"/>
        <v>ΟΚ</v>
      </c>
      <c r="K19" s="9"/>
      <c r="L19" s="10"/>
      <c r="M19" s="10">
        <f t="shared" si="2"/>
        <v>0</v>
      </c>
      <c r="N19" s="10"/>
      <c r="O19" s="10">
        <f t="shared" si="3"/>
        <v>0</v>
      </c>
      <c r="P19" s="10"/>
      <c r="Q19" s="10">
        <f t="shared" si="4"/>
        <v>0</v>
      </c>
      <c r="R19" s="10"/>
      <c r="S19" s="10">
        <f t="shared" si="5"/>
        <v>0</v>
      </c>
      <c r="T19" s="10"/>
      <c r="U19" s="10">
        <f t="shared" si="6"/>
        <v>0</v>
      </c>
      <c r="V19" s="10"/>
      <c r="W19" s="10">
        <f t="shared" si="7"/>
        <v>0</v>
      </c>
      <c r="X19" s="10"/>
      <c r="Y19" s="11">
        <f t="shared" si="8"/>
        <v>0</v>
      </c>
      <c r="Z19" s="31">
        <f t="shared" si="9"/>
        <v>816.2</v>
      </c>
      <c r="AA19" s="10"/>
    </row>
  </sheetData>
  <sheetProtection algorithmName="SHA-512" hashValue="bV3LOBxgrZweqFFHO4wWx1VDBf9gGQRscnmIUizWQPgGLhjpwL3jiZWudOcBOPr9azVndXWeF0sR7w7lwhxlgg==" saltValue="genaUsDFgyXcB2vOL3V0tw==" spinCount="100000" sheet="1" objects="1" scenarios="1"/>
  <sortState ref="C4:AA19">
    <sortCondition descending="1" ref="Z4:Z19"/>
  </sortState>
  <mergeCells count="5">
    <mergeCell ref="A2:E2"/>
    <mergeCell ref="Z2:Z3"/>
    <mergeCell ref="F2:I2"/>
    <mergeCell ref="L2:Y2"/>
    <mergeCell ref="A1:E1"/>
  </mergeCells>
  <dataValidations count="5">
    <dataValidation type="whole" allowBlank="1" showInputMessage="1" showErrorMessage="1" errorTitle="ΠΡΟΣΟΧΗ!" error="ΑΠΟ 1 ΕΩΣ 84 ΜΗΝΕΣ" sqref="X4:X19" xr:uid="{00000000-0002-0000-0100-000000000000}">
      <formula1>1</formula1>
      <formula2>84</formula2>
    </dataValidation>
    <dataValidation type="list" allowBlank="1" showInputMessage="1" showErrorMessage="1" sqref="P4:P19 N4:N19 L4:L19" xr:uid="{00000000-0002-0000-0100-000001000000}">
      <formula1>$AK$4:$AK$6</formula1>
    </dataValidation>
    <dataValidation type="list" allowBlank="1" showInputMessage="1" showErrorMessage="1" sqref="K4:K19 R4:R19 T4:T19 I4:I19 F4:F19" xr:uid="{00000000-0002-0000-0100-000002000000}">
      <formula1>$AJ$4:$AJ$5</formula1>
    </dataValidation>
    <dataValidation type="whole" allowBlank="1" showInputMessage="1" showErrorMessage="1" errorTitle="ΠΡΟΣΟΧΗ!" error="ΑΠΟ 1 ΕΩΣ 24 ΜΗΝΕΣ!_x000a_" sqref="V4:V19" xr:uid="{00000000-0002-0000-0100-000003000000}">
      <formula1>1</formula1>
      <formula2>24</formula2>
    </dataValidation>
    <dataValidation type="decimal" allowBlank="1" showInputMessage="1" showErrorMessage="1" sqref="G4:G19" xr:uid="{00000000-0002-0000-0100-000004000000}">
      <formula1>5</formula1>
      <formula2>10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"/>
  <sheetViews>
    <sheetView tabSelected="1" workbookViewId="0">
      <selection sqref="A1:D9"/>
    </sheetView>
  </sheetViews>
  <sheetFormatPr defaultColWidth="9.15625" defaultRowHeight="14.4" x14ac:dyDescent="0.55000000000000004"/>
  <cols>
    <col min="1" max="1" width="4.83984375" style="1" customWidth="1"/>
    <col min="2" max="2" width="15.578125" style="1" customWidth="1"/>
    <col min="3" max="3" width="34.83984375" style="1" customWidth="1"/>
    <col min="4" max="4" width="23.26171875" style="1" bestFit="1" customWidth="1"/>
    <col min="5" max="12" width="9.15625" style="1"/>
    <col min="13" max="14" width="9.15625" style="1" hidden="1" customWidth="1"/>
    <col min="15" max="16384" width="9.15625" style="1"/>
  </cols>
  <sheetData>
    <row r="1" spans="1:4" ht="52.5" customHeight="1" x14ac:dyDescent="0.7">
      <c r="A1" s="5" t="s">
        <v>105</v>
      </c>
      <c r="B1" s="6"/>
      <c r="C1" s="6"/>
      <c r="D1" s="10"/>
    </row>
    <row r="2" spans="1:4" s="2" customFormat="1" ht="15.75" customHeight="1" x14ac:dyDescent="0.6">
      <c r="A2" s="13" t="s">
        <v>7</v>
      </c>
      <c r="B2" s="14"/>
      <c r="C2" s="14"/>
      <c r="D2" s="18"/>
    </row>
    <row r="3" spans="1:4" s="3" customFormat="1" ht="94.5" customHeight="1" x14ac:dyDescent="0.55000000000000004">
      <c r="A3" s="20" t="s">
        <v>1</v>
      </c>
      <c r="B3" s="20" t="s">
        <v>24</v>
      </c>
      <c r="C3" s="21" t="s">
        <v>73</v>
      </c>
      <c r="D3" s="28" t="s">
        <v>72</v>
      </c>
    </row>
    <row r="4" spans="1:4" ht="18" customHeight="1" x14ac:dyDescent="0.55000000000000004">
      <c r="A4" s="10">
        <v>1</v>
      </c>
      <c r="B4" s="20" t="s">
        <v>39</v>
      </c>
      <c r="C4" s="20" t="s">
        <v>81</v>
      </c>
      <c r="D4" s="10">
        <v>133</v>
      </c>
    </row>
    <row r="5" spans="1:4" ht="18" customHeight="1" x14ac:dyDescent="0.55000000000000004">
      <c r="A5" s="10">
        <v>2</v>
      </c>
      <c r="B5" s="20" t="s">
        <v>51</v>
      </c>
      <c r="C5" s="20" t="s">
        <v>86</v>
      </c>
      <c r="D5" s="10">
        <v>133</v>
      </c>
    </row>
    <row r="6" spans="1:4" ht="18" customHeight="1" x14ac:dyDescent="0.55000000000000004">
      <c r="A6" s="10">
        <v>3</v>
      </c>
      <c r="B6" s="20" t="s">
        <v>98</v>
      </c>
      <c r="C6" s="33" t="s">
        <v>87</v>
      </c>
      <c r="D6" s="10" t="s">
        <v>88</v>
      </c>
    </row>
    <row r="7" spans="1:4" s="4" customFormat="1" ht="45.75" customHeight="1" x14ac:dyDescent="0.55000000000000004">
      <c r="A7" s="10">
        <v>4</v>
      </c>
      <c r="B7" s="34" t="s">
        <v>99</v>
      </c>
      <c r="C7" s="20" t="s">
        <v>90</v>
      </c>
      <c r="D7" s="10">
        <v>26</v>
      </c>
    </row>
    <row r="8" spans="1:4" ht="18" customHeight="1" x14ac:dyDescent="0.55000000000000004">
      <c r="A8" s="10">
        <v>5</v>
      </c>
      <c r="B8" s="20" t="s">
        <v>61</v>
      </c>
      <c r="C8" s="20" t="s">
        <v>93</v>
      </c>
      <c r="D8" s="10">
        <v>133</v>
      </c>
    </row>
    <row r="9" spans="1:4" ht="18" customHeight="1" x14ac:dyDescent="0.55000000000000004">
      <c r="A9" s="10">
        <v>6</v>
      </c>
      <c r="B9" s="20" t="s">
        <v>66</v>
      </c>
      <c r="C9" s="34" t="s">
        <v>74</v>
      </c>
      <c r="D9" s="34">
        <v>26.132999999999999</v>
      </c>
    </row>
  </sheetData>
  <sheetProtection algorithmName="SHA-512" hashValue="JZQqChO0v4esWJDngr5U42ap5e+Im/YP5OVgEXbVqSXFwezC9zdXle3z1D/ICpetq6rpPQ9p8fZuby8hmpqdYQ==" saltValue="H4O6lBrWhZLL+oSW1olPxg==" spinCount="100000" sheet="1" objects="1" scenarios="1"/>
  <mergeCells count="2">
    <mergeCell ref="A1:C1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ΠΡΟΣΛΗΠ</vt:lpstr>
      <vt:lpstr>ΔΕ2 ΓΕΝ ΚΑΤΑΤ ΜΕ</vt:lpstr>
      <vt:lpstr>ΑΠΟΡΡΙΠ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Thodoros Aggelopoulos</cp:lastModifiedBy>
  <cp:lastPrinted>2018-07-11T08:00:05Z</cp:lastPrinted>
  <dcterms:created xsi:type="dcterms:W3CDTF">2017-10-23T05:29:48Z</dcterms:created>
  <dcterms:modified xsi:type="dcterms:W3CDTF">2018-12-20T12:55:13Z</dcterms:modified>
</cp:coreProperties>
</file>